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CSSCSV1\wfshared\Estate Development\A-D Intranet\Tables\Table 1 - Summary\"/>
    </mc:Choice>
  </mc:AlternateContent>
  <xr:revisionPtr revIDLastSave="0" documentId="13_ncr:1_{25185E40-753F-4921-83E3-6E669766D3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Q's &amp; DISPOSAL's (2005-2023)" sheetId="4" r:id="rId1"/>
  </sheets>
  <definedNames>
    <definedName name="_GoBack" localSheetId="0">'AQ''s &amp; DISPOSAL''s (2005-2023)'!$I$60</definedName>
    <definedName name="_xlnm.Print_Area" localSheetId="0">'AQ''s &amp; DISPOSAL''s (2005-2023)'!$A$1:$AA$63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4" l="1"/>
  <c r="M47" i="4"/>
  <c r="C47" i="4"/>
  <c r="J47" i="4"/>
  <c r="I47" i="4"/>
  <c r="G47" i="4"/>
  <c r="F47" i="4"/>
  <c r="D47" i="4"/>
  <c r="V47" i="4"/>
  <c r="U47" i="4"/>
  <c r="S47" i="4"/>
  <c r="R47" i="4"/>
  <c r="AA47" i="4"/>
  <c r="Z47" i="4"/>
  <c r="P47" i="4"/>
  <c r="O47" i="4"/>
  <c r="X47" i="4" l="1"/>
  <c r="Y47" i="4"/>
  <c r="AA20" i="4"/>
  <c r="Z20" i="4"/>
  <c r="M20" i="4"/>
  <c r="L20" i="4"/>
  <c r="Z18" i="4"/>
  <c r="AA18" i="4"/>
  <c r="M18" i="4"/>
  <c r="L18" i="4"/>
  <c r="Z12" i="4"/>
  <c r="M8" i="4"/>
  <c r="M10" i="4"/>
  <c r="M12" i="4"/>
  <c r="M14" i="4"/>
  <c r="M16" i="4"/>
  <c r="L16" i="4"/>
  <c r="L14" i="4"/>
  <c r="L12" i="4"/>
  <c r="L10" i="4"/>
  <c r="L8" i="4"/>
  <c r="AA16" i="4"/>
  <c r="Z16" i="4"/>
  <c r="AA14" i="4"/>
  <c r="AA12" i="4"/>
  <c r="AA10" i="4"/>
  <c r="AA8" i="4"/>
  <c r="Z14" i="4"/>
  <c r="Z10" i="4"/>
  <c r="Z8" i="4"/>
</calcChain>
</file>

<file path=xl/sharedStrings.xml><?xml version="1.0" encoding="utf-8"?>
<sst xmlns="http://schemas.openxmlformats.org/spreadsheetml/2006/main" count="51" uniqueCount="38">
  <si>
    <t>YEAR</t>
  </si>
  <si>
    <t>VALUE</t>
  </si>
  <si>
    <t xml:space="preserve"> </t>
  </si>
  <si>
    <t>AREA</t>
  </si>
  <si>
    <t>PLANTATIONS SOLD</t>
  </si>
  <si>
    <r>
      <t xml:space="preserve">Non-Plantation Area </t>
    </r>
    <r>
      <rPr>
        <b/>
        <sz val="8"/>
        <rFont val="Arial"/>
        <family val="2"/>
      </rPr>
      <t>(included in Plantations Sold Area)</t>
    </r>
  </si>
  <si>
    <t>TOTAL</t>
  </si>
  <si>
    <t>2005/2006</t>
  </si>
  <si>
    <t>2006/2007</t>
  </si>
  <si>
    <t>2007/2008</t>
  </si>
  <si>
    <t>2008/2009</t>
  </si>
  <si>
    <t>OTHER LAND SOLD</t>
  </si>
  <si>
    <t>BUILDINGS SOLD</t>
  </si>
  <si>
    <t>2009/2010</t>
  </si>
  <si>
    <t>DISPOSALS</t>
  </si>
  <si>
    <t>LAND</t>
  </si>
  <si>
    <t>2010/2011</t>
  </si>
  <si>
    <t>FOREST</t>
  </si>
  <si>
    <t>OTHER</t>
  </si>
  <si>
    <t>ACQUISITIONS</t>
  </si>
  <si>
    <t>ACQUISITION TOTALS</t>
  </si>
  <si>
    <t>DISPOSAL TOTALS</t>
  </si>
  <si>
    <t>AREA ACQUIRED</t>
  </si>
  <si>
    <t>AREA SOLD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</si>
  <si>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</si>
  <si>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</si>
  <si>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</si>
  <si>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</si>
  <si>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</si>
  <si>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</si>
  <si>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</si>
  <si>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</si>
  <si>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`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</si>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</sst>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&quot;£&quot;#,##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0" fontId="0" fillId="4" borderId="2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164" fontId="1" fillId="4" borderId="0" xfId="1" applyNumberForma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164" fontId="0" fillId="4" borderId="7" xfId="1" applyNumberFormat="1" applyFont="1" applyFill="1" applyBorder="1" applyAlignment="1">
      <alignment horizontal="center"/>
    </xf>
    <xf numFmtId="164" fontId="4" fillId="4" borderId="7" xfId="1" applyNumberFormat="1" applyFont="1" applyFill="1" applyBorder="1" applyAlignment="1">
      <alignment horizontal="center"/>
    </xf>
    <xf numFmtId="0" fontId="4" fillId="4" borderId="0" xfId="0" applyFont="1" applyFill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4" fillId="4" borderId="7" xfId="0" applyFont="1" applyFill="1" applyBorder="1"/>
    <xf numFmtId="44" fontId="4" fillId="0" borderId="0" xfId="1" applyFont="1" applyFill="1" applyBorder="1" applyAlignment="1">
      <alignment horizontal="center"/>
    </xf>
    <xf numFmtId="0" fontId="2" fillId="0" borderId="0" xfId="0" applyFont="1"/>
    <xf numFmtId="164" fontId="4" fillId="0" borderId="0" xfId="1" applyNumberFormat="1" applyFont="1" applyFill="1" applyBorder="1" applyAlignment="1"/>
    <xf numFmtId="164" fontId="0" fillId="0" borderId="0" xfId="1" applyNumberFormat="1" applyFont="1" applyFill="1" applyBorder="1" applyAlignment="1"/>
    <xf numFmtId="44" fontId="0" fillId="0" borderId="0" xfId="1" applyFont="1" applyFill="1" applyBorder="1" applyAlignment="1">
      <alignment horizontal="center"/>
    </xf>
    <xf numFmtId="1" fontId="1" fillId="4" borderId="0" xfId="1" applyNumberFormat="1" applyFill="1" applyBorder="1" applyAlignment="1">
      <alignment horizontal="center"/>
    </xf>
    <xf numFmtId="1" fontId="1" fillId="4" borderId="7" xfId="1" applyNumberFormat="1" applyFill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4" fillId="0" borderId="0" xfId="0" applyFont="1"/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21166</xdr:colOff>
      <xdr:row>49</xdr:row>
      <xdr:rowOff>10583</xdr:rowOff>
    </xdr:from>
    <xdr:to>
      <xdr:col>26</xdr:col>
      <xdr:colOff>994833</xdr:colOff>
      <xdr:row>57</xdr:row>
      <xdr:rowOff>148167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24333" y="6932083"/>
          <a:ext cx="7461250" cy="1407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areas of land bought and sold do not directly correlate because the funds from disposals are used not only for acquiring land but also for:-</a:t>
          </a:r>
        </a:p>
        <a:p>
          <a:pPr>
            <a:lnSpc>
              <a:spcPts val="1100"/>
            </a:lnSpc>
          </a:pP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 panose="05050102010706020507" pitchFamily="18" charset="2"/>
            </a:rPr>
            <a:t>   </a:t>
          </a: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costs of delivering the new planting; </a:t>
          </a: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 panose="05050102010706020507" pitchFamily="18" charset="2"/>
            </a:rPr>
            <a:t>   </a:t>
          </a: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ongoing maintenance costs of that planting; and</a:t>
          </a: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>
            <a:lnSpc>
              <a:spcPts val="1100"/>
            </a:lnSpc>
          </a:pP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Symbol" panose="05050102010706020507" pitchFamily="18" charset="2"/>
            </a:rPr>
            <a:t>   t</a:t>
          </a: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 costs associated with the acquisition and disposal process. </a:t>
          </a: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points during the New</a:t>
          </a:r>
          <a:r>
            <a:rPr lang="en-GB" sz="10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Woodland Investment</a:t>
          </a:r>
          <a:r>
            <a:rPr lang="en-GB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Programme FLS do hold surplus income but this is due to the lead in time for acquiring and planting the land.  </a:t>
          </a:r>
          <a:endParaRPr lang="en-GB" sz="10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en-GB" sz="1100"/>
        </a:p>
      </xdr:txBody>
    </xdr:sp>
    <xdr:clientData/>
  </xdr:twoCellAnchor>
  <xdr:twoCellAnchor>
    <xdr:from>
      <xdr:col>13</xdr:col>
      <xdr:colOff>105833</xdr:colOff>
      <xdr:row>59</xdr:row>
      <xdr:rowOff>10583</xdr:rowOff>
    </xdr:from>
    <xdr:to>
      <xdr:col>26</xdr:col>
      <xdr:colOff>984251</xdr:colOff>
      <xdr:row>62</xdr:row>
      <xdr:rowOff>10582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92583" y="9175750"/>
          <a:ext cx="7482418" cy="476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Due to Accounting Changes, Income for Servitudes in the 'Other Land Sold' Category in the Disposals Section of this Table has been excluded from the Value Column from 2015/16 onwards.</a:t>
          </a:r>
          <a:r>
            <a:rPr lang="en-GB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0"/>
  <sheetViews>
    <sheetView tabSelected="1" zoomScale="90" zoomScaleNormal="90" workbookViewId="0">
      <selection activeCell="J52" sqref="J52"/>
    </sheetView>
  </sheetViews>
  <sheetFormatPr defaultRowHeight="12.75" x14ac:dyDescent="0.2"/>
  <cols>
    <col min="1" max="1" width="10.7109375" customWidth="1"/>
    <col min="2" max="2" width="1.7109375" customWidth="1"/>
    <col min="3" max="3" width="10.7109375" customWidth="1"/>
    <col min="4" max="4" width="12.7109375" customWidth="1"/>
    <col min="5" max="5" width="1.7109375" customWidth="1"/>
    <col min="6" max="6" width="10.7109375" customWidth="1"/>
    <col min="7" max="7" width="17.42578125" customWidth="1"/>
    <col min="8" max="8" width="1.7109375" customWidth="1"/>
    <col min="9" max="9" width="10.7109375" customWidth="1"/>
    <col min="10" max="10" width="14.7109375" customWidth="1"/>
    <col min="11" max="11" width="1.7109375" customWidth="1"/>
    <col min="12" max="12" width="12.7109375" customWidth="1"/>
    <col min="13" max="13" width="16.5703125" customWidth="1"/>
    <col min="14" max="14" width="1.7109375" customWidth="1"/>
    <col min="15" max="15" width="10.7109375" customWidth="1"/>
    <col min="16" max="16" width="16.28515625" style="1" customWidth="1"/>
    <col min="17" max="17" width="1.7109375" customWidth="1"/>
    <col min="18" max="18" width="10.7109375" customWidth="1"/>
    <col min="19" max="19" width="14.28515625" customWidth="1"/>
    <col min="20" max="20" width="1.7109375" customWidth="1"/>
    <col min="21" max="21" width="10.7109375" customWidth="1"/>
    <col min="22" max="22" width="16.28515625" customWidth="1"/>
    <col min="23" max="23" width="1.7109375" customWidth="1"/>
    <col min="24" max="24" width="20.7109375" hidden="1" customWidth="1"/>
    <col min="25" max="25" width="1.7109375" hidden="1" customWidth="1"/>
    <col min="26" max="26" width="12.7109375" style="1" customWidth="1"/>
    <col min="27" max="27" width="15" style="1" customWidth="1"/>
    <col min="28" max="28" width="12.7109375" style="1" customWidth="1"/>
  </cols>
  <sheetData>
    <row r="1" spans="1:28" ht="21" thickBot="1" x14ac:dyDescent="0.35">
      <c r="B1" s="21"/>
      <c r="C1" s="74" t="s">
        <v>19</v>
      </c>
      <c r="D1" s="74"/>
      <c r="E1" s="74"/>
      <c r="F1" s="74"/>
      <c r="G1" s="74"/>
      <c r="H1" s="74"/>
      <c r="I1" s="74"/>
      <c r="J1" s="74"/>
      <c r="K1" s="21"/>
      <c r="N1" s="21"/>
      <c r="O1" s="74" t="s">
        <v>14</v>
      </c>
      <c r="P1" s="74"/>
      <c r="Q1" s="74"/>
      <c r="R1" s="74"/>
      <c r="S1" s="74"/>
      <c r="T1" s="74"/>
      <c r="U1" s="74"/>
      <c r="V1" s="74"/>
      <c r="W1" s="21"/>
    </row>
    <row r="2" spans="1:28" x14ac:dyDescent="0.2">
      <c r="A2" s="22"/>
      <c r="B2" s="26"/>
      <c r="C2" s="23"/>
      <c r="D2" s="23"/>
      <c r="E2" s="23"/>
      <c r="F2" s="23"/>
      <c r="G2" s="23"/>
      <c r="H2" s="23"/>
      <c r="I2" s="23"/>
      <c r="J2" s="23"/>
      <c r="K2" s="26"/>
      <c r="L2" s="23"/>
      <c r="M2" s="23"/>
      <c r="N2" s="26"/>
      <c r="O2" s="23"/>
      <c r="P2" s="24"/>
      <c r="Q2" s="23"/>
      <c r="R2" s="23"/>
      <c r="S2" s="23"/>
      <c r="T2" s="23"/>
      <c r="U2" s="23"/>
      <c r="V2" s="23"/>
      <c r="W2" s="26"/>
      <c r="X2" s="23"/>
      <c r="Y2" s="23"/>
      <c r="Z2" s="61"/>
      <c r="AA2" s="25"/>
    </row>
    <row r="3" spans="1:28" ht="39.75" customHeight="1" x14ac:dyDescent="0.2">
      <c r="A3" s="48" t="s">
        <v>2</v>
      </c>
      <c r="B3" s="37"/>
      <c r="C3" s="3" t="s">
        <v>17</v>
      </c>
      <c r="D3" s="3"/>
      <c r="E3" s="41"/>
      <c r="F3" s="3" t="s">
        <v>15</v>
      </c>
      <c r="G3" s="3"/>
      <c r="H3" s="41"/>
      <c r="I3" s="3" t="s">
        <v>18</v>
      </c>
      <c r="J3" s="3"/>
      <c r="K3" s="37"/>
      <c r="L3" s="75" t="s">
        <v>20</v>
      </c>
      <c r="M3" s="3"/>
      <c r="N3" s="44"/>
      <c r="O3" s="75" t="s">
        <v>12</v>
      </c>
      <c r="P3" s="3"/>
      <c r="Q3" s="41"/>
      <c r="R3" s="75" t="s">
        <v>11</v>
      </c>
      <c r="S3" s="3"/>
      <c r="T3" s="28" t="s">
        <v>2</v>
      </c>
      <c r="U3" s="75" t="s">
        <v>4</v>
      </c>
      <c r="V3" s="75"/>
      <c r="W3" s="26"/>
      <c r="Y3" s="4"/>
      <c r="Z3" s="72" t="s">
        <v>21</v>
      </c>
      <c r="AA3" s="73"/>
    </row>
    <row r="4" spans="1:28" x14ac:dyDescent="0.2">
      <c r="A4" s="27"/>
      <c r="B4" s="26"/>
      <c r="C4" s="28"/>
      <c r="D4" s="28"/>
      <c r="E4" s="28"/>
      <c r="F4" s="28"/>
      <c r="G4" s="28"/>
      <c r="H4" s="28"/>
      <c r="I4" s="28"/>
      <c r="J4" s="28"/>
      <c r="K4" s="26"/>
      <c r="L4" s="28"/>
      <c r="M4" s="28"/>
      <c r="N4" s="26"/>
      <c r="O4" s="28"/>
      <c r="P4" s="29"/>
      <c r="Q4" s="28"/>
      <c r="R4" s="28"/>
      <c r="S4" s="28"/>
      <c r="T4" s="28"/>
      <c r="U4" s="28"/>
      <c r="V4" s="28"/>
      <c r="W4" s="26"/>
      <c r="X4" s="28"/>
      <c r="Y4" s="28"/>
      <c r="Z4" s="62"/>
      <c r="AA4" s="30"/>
    </row>
    <row r="5" spans="1:28" ht="35.25" x14ac:dyDescent="0.2">
      <c r="A5" s="49" t="s">
        <v>0</v>
      </c>
      <c r="B5" s="38"/>
      <c r="C5" s="2" t="s">
        <v>3</v>
      </c>
      <c r="D5" s="53" t="s">
        <v>1</v>
      </c>
      <c r="E5" s="42"/>
      <c r="F5" s="2" t="s">
        <v>3</v>
      </c>
      <c r="G5" s="2" t="s">
        <v>1</v>
      </c>
      <c r="H5" s="42"/>
      <c r="I5" s="2" t="s">
        <v>3</v>
      </c>
      <c r="J5" s="2" t="s">
        <v>1</v>
      </c>
      <c r="K5" s="38"/>
      <c r="L5" s="3" t="s">
        <v>22</v>
      </c>
      <c r="M5" s="3" t="s">
        <v>1</v>
      </c>
      <c r="N5" s="44"/>
      <c r="O5" s="2" t="s">
        <v>3</v>
      </c>
      <c r="P5" s="2" t="s">
        <v>1</v>
      </c>
      <c r="Q5" s="42"/>
      <c r="R5" s="3" t="s">
        <v>3</v>
      </c>
      <c r="S5" s="2" t="s">
        <v>1</v>
      </c>
      <c r="T5" s="28"/>
      <c r="U5" s="2" t="s">
        <v>3</v>
      </c>
      <c r="V5" s="2" t="s">
        <v>1</v>
      </c>
      <c r="W5" s="26"/>
      <c r="X5" s="3" t="s">
        <v>5</v>
      </c>
      <c r="Y5" s="6"/>
      <c r="Z5" s="63" t="s">
        <v>23</v>
      </c>
      <c r="AA5" s="7" t="s">
        <v>1</v>
      </c>
    </row>
    <row r="6" spans="1:28" x14ac:dyDescent="0.2">
      <c r="A6" s="49"/>
      <c r="B6" s="38"/>
      <c r="C6" s="2"/>
      <c r="D6" s="53"/>
      <c r="E6" s="42"/>
      <c r="F6" s="2"/>
      <c r="G6" s="2"/>
      <c r="H6" s="42"/>
      <c r="I6" s="2"/>
      <c r="J6" s="2"/>
      <c r="K6" s="38"/>
      <c r="L6" s="3"/>
      <c r="M6" s="3"/>
      <c r="N6" s="44"/>
      <c r="O6" s="2"/>
      <c r="P6" s="2"/>
      <c r="Q6" s="42"/>
      <c r="R6" s="3"/>
      <c r="S6" s="2"/>
      <c r="T6" s="28"/>
      <c r="U6" s="2"/>
      <c r="V6" s="2"/>
      <c r="W6" s="26"/>
      <c r="X6" s="3"/>
      <c r="Y6" s="6"/>
      <c r="Z6" s="63"/>
      <c r="AA6" s="7"/>
    </row>
    <row r="7" spans="1:28" x14ac:dyDescent="0.2">
      <c r="A7" s="8"/>
      <c r="B7" s="39"/>
      <c r="C7" s="1"/>
      <c r="D7" s="55"/>
      <c r="E7" s="29"/>
      <c r="F7" s="1"/>
      <c r="G7" s="19"/>
      <c r="H7" s="29"/>
      <c r="I7" s="1"/>
      <c r="J7" s="19"/>
      <c r="K7" s="39"/>
      <c r="L7" s="1"/>
      <c r="M7" s="19"/>
      <c r="N7" s="45"/>
      <c r="O7" s="1"/>
      <c r="P7" s="56"/>
      <c r="Q7" s="29"/>
      <c r="R7" s="1"/>
      <c r="S7" s="9"/>
      <c r="T7" s="28"/>
      <c r="U7" s="1"/>
      <c r="V7" s="9"/>
      <c r="W7" s="26"/>
      <c r="X7" s="1"/>
      <c r="Y7" s="5"/>
      <c r="Z7" s="8"/>
      <c r="AA7" s="11"/>
    </row>
    <row r="8" spans="1:28" x14ac:dyDescent="0.2">
      <c r="A8" s="8" t="s">
        <v>7</v>
      </c>
      <c r="B8" s="39"/>
      <c r="C8" s="1">
        <v>0</v>
      </c>
      <c r="D8" s="55">
        <v>0</v>
      </c>
      <c r="E8" s="29"/>
      <c r="F8" s="10">
        <v>9744.94</v>
      </c>
      <c r="G8" s="19">
        <v>1813260</v>
      </c>
      <c r="H8" s="29"/>
      <c r="I8" s="10">
        <v>7.42</v>
      </c>
      <c r="J8" s="19">
        <v>1330000</v>
      </c>
      <c r="K8" s="39"/>
      <c r="L8" s="10">
        <f>SUM(C8+F8+I8)</f>
        <v>9752.36</v>
      </c>
      <c r="M8" s="19">
        <f>SUM(D8+G8+J8)</f>
        <v>3143260</v>
      </c>
      <c r="N8" s="45"/>
      <c r="O8" s="10">
        <v>70.95</v>
      </c>
      <c r="P8" s="19">
        <v>190311</v>
      </c>
      <c r="Q8" s="29"/>
      <c r="R8" s="10">
        <v>9.0299999999999994</v>
      </c>
      <c r="S8" s="9">
        <v>519146</v>
      </c>
      <c r="T8" s="28"/>
      <c r="U8" s="1">
        <v>1598</v>
      </c>
      <c r="V8" s="9">
        <v>758164</v>
      </c>
      <c r="W8" s="26"/>
      <c r="X8" s="1"/>
      <c r="Y8" s="5"/>
      <c r="Z8" s="64">
        <f>SUM(O8+R8+U8)</f>
        <v>1677.98</v>
      </c>
      <c r="AA8" s="11">
        <f>SUM(P8+S8+V8)</f>
        <v>1467621</v>
      </c>
    </row>
    <row r="9" spans="1:28" x14ac:dyDescent="0.2">
      <c r="A9" s="8"/>
      <c r="B9" s="39"/>
      <c r="C9" s="1"/>
      <c r="D9" s="55"/>
      <c r="E9" s="29"/>
      <c r="F9" s="1"/>
      <c r="G9" s="19"/>
      <c r="H9" s="29"/>
      <c r="I9" s="1"/>
      <c r="J9" s="19"/>
      <c r="K9" s="39"/>
      <c r="L9" s="1"/>
      <c r="M9" s="19"/>
      <c r="N9" s="45"/>
      <c r="O9" s="1"/>
      <c r="P9" s="56"/>
      <c r="Q9" s="29"/>
      <c r="R9" s="1"/>
      <c r="S9" s="9"/>
      <c r="T9" s="28"/>
      <c r="U9" s="1"/>
      <c r="V9" s="9"/>
      <c r="W9" s="26"/>
      <c r="X9" s="1"/>
      <c r="Y9" s="5"/>
      <c r="Z9" s="64"/>
      <c r="AA9" s="11"/>
    </row>
    <row r="10" spans="1:28" x14ac:dyDescent="0.2">
      <c r="A10" s="8" t="s">
        <v>8</v>
      </c>
      <c r="B10" s="39"/>
      <c r="C10" s="10">
        <v>245.6</v>
      </c>
      <c r="D10" s="55">
        <v>362500</v>
      </c>
      <c r="E10" s="29"/>
      <c r="F10" s="10">
        <v>1217.5</v>
      </c>
      <c r="G10" s="19">
        <v>4724500</v>
      </c>
      <c r="H10" s="29"/>
      <c r="I10" s="10">
        <v>0.45</v>
      </c>
      <c r="J10" s="19">
        <v>2398300</v>
      </c>
      <c r="K10" s="39"/>
      <c r="L10" s="10">
        <f>SUM(C10+F10+I10)</f>
        <v>1463.55</v>
      </c>
      <c r="M10" s="19">
        <f>SUM(D10+G10+J10)</f>
        <v>7485300</v>
      </c>
      <c r="N10" s="45"/>
      <c r="O10" s="10">
        <v>64.16</v>
      </c>
      <c r="P10" s="19">
        <v>432944.82</v>
      </c>
      <c r="Q10" s="29"/>
      <c r="R10" s="10">
        <v>46.75</v>
      </c>
      <c r="S10" s="9">
        <v>797352.78</v>
      </c>
      <c r="T10" s="28"/>
      <c r="U10" s="10">
        <v>1076.23</v>
      </c>
      <c r="V10" s="9">
        <v>801159.72</v>
      </c>
      <c r="W10" s="26"/>
      <c r="X10" s="12"/>
      <c r="Y10" s="12"/>
      <c r="Z10" s="64">
        <f>SUM(O10+R10+U10)</f>
        <v>1187.1400000000001</v>
      </c>
      <c r="AA10" s="11">
        <f>SUM(P10+S10+V10)</f>
        <v>2031457.32</v>
      </c>
    </row>
    <row r="11" spans="1:28" x14ac:dyDescent="0.2">
      <c r="A11" s="8"/>
      <c r="B11" s="39"/>
      <c r="C11" s="1"/>
      <c r="D11" s="55"/>
      <c r="E11" s="29"/>
      <c r="F11" s="1"/>
      <c r="G11" s="19"/>
      <c r="H11" s="29"/>
      <c r="I11" s="1"/>
      <c r="J11" s="19"/>
      <c r="K11" s="39"/>
      <c r="L11" s="1"/>
      <c r="M11" s="19"/>
      <c r="N11" s="45"/>
      <c r="O11" s="1"/>
      <c r="P11" s="56"/>
      <c r="Q11" s="29"/>
      <c r="R11" s="1"/>
      <c r="S11" s="9"/>
      <c r="T11" s="28"/>
      <c r="U11" s="1"/>
      <c r="V11" s="9"/>
      <c r="W11" s="26"/>
      <c r="X11" s="1"/>
      <c r="Y11" s="5"/>
      <c r="Z11" s="64"/>
      <c r="AA11" s="11"/>
    </row>
    <row r="12" spans="1:28" x14ac:dyDescent="0.2">
      <c r="A12" s="8" t="s">
        <v>9</v>
      </c>
      <c r="B12" s="39"/>
      <c r="C12" s="1">
        <v>32</v>
      </c>
      <c r="D12" s="55">
        <v>140000</v>
      </c>
      <c r="E12" s="29"/>
      <c r="F12" s="10">
        <v>2846.8</v>
      </c>
      <c r="G12" s="19">
        <v>8120900</v>
      </c>
      <c r="H12" s="29"/>
      <c r="I12" s="1">
        <v>0</v>
      </c>
      <c r="J12" s="19">
        <v>505500</v>
      </c>
      <c r="K12" s="39"/>
      <c r="L12" s="10">
        <f>SUM(C12+F12+I12)</f>
        <v>2878.8</v>
      </c>
      <c r="M12" s="19">
        <f>SUM(D12+G12+J12)</f>
        <v>8766400</v>
      </c>
      <c r="N12" s="45"/>
      <c r="O12" s="10">
        <v>39.74</v>
      </c>
      <c r="P12" s="19">
        <v>201190</v>
      </c>
      <c r="Q12" s="29"/>
      <c r="R12" s="10">
        <v>67</v>
      </c>
      <c r="S12" s="9">
        <v>699271</v>
      </c>
      <c r="T12" s="28"/>
      <c r="U12" s="10">
        <v>2955</v>
      </c>
      <c r="V12" s="9">
        <v>6937864</v>
      </c>
      <c r="W12" s="26"/>
      <c r="X12" s="1"/>
      <c r="Y12" s="5"/>
      <c r="Z12" s="64">
        <f>SUM(O12+R12+U12)</f>
        <v>3061.74</v>
      </c>
      <c r="AA12" s="11">
        <f>SUM(P12+S12+V12)</f>
        <v>7838325</v>
      </c>
    </row>
    <row r="13" spans="1:28" x14ac:dyDescent="0.2">
      <c r="A13" s="8"/>
      <c r="B13" s="39"/>
      <c r="C13" s="1"/>
      <c r="D13" s="55"/>
      <c r="E13" s="29"/>
      <c r="F13" s="1"/>
      <c r="G13" s="19"/>
      <c r="H13" s="29"/>
      <c r="I13" s="1"/>
      <c r="J13" s="19"/>
      <c r="K13" s="39"/>
      <c r="L13" s="1"/>
      <c r="M13" s="19"/>
      <c r="N13" s="45"/>
      <c r="O13" s="1"/>
      <c r="P13" s="56"/>
      <c r="Q13" s="29"/>
      <c r="R13" s="1"/>
      <c r="S13" s="9"/>
      <c r="T13" s="28"/>
      <c r="U13" s="1"/>
      <c r="V13" s="9"/>
      <c r="W13" s="26"/>
      <c r="X13" s="1"/>
      <c r="Y13" s="5"/>
      <c r="Z13" s="8"/>
      <c r="AA13" s="11"/>
    </row>
    <row r="14" spans="1:28" x14ac:dyDescent="0.2">
      <c r="A14" s="8" t="s">
        <v>10</v>
      </c>
      <c r="B14" s="39"/>
      <c r="C14" s="1">
        <v>0</v>
      </c>
      <c r="D14" s="55">
        <v>0</v>
      </c>
      <c r="E14" s="29"/>
      <c r="F14" s="10">
        <v>2112.4</v>
      </c>
      <c r="G14" s="19">
        <v>9635260</v>
      </c>
      <c r="H14" s="29"/>
      <c r="I14" s="1">
        <v>0</v>
      </c>
      <c r="J14" s="19">
        <v>5740</v>
      </c>
      <c r="K14" s="39"/>
      <c r="L14" s="10">
        <f>SUM(C14+F14+I14)</f>
        <v>2112.4</v>
      </c>
      <c r="M14" s="19">
        <f>SUM(D14+G14+J14)</f>
        <v>9641000</v>
      </c>
      <c r="N14" s="45"/>
      <c r="O14" s="10">
        <v>5.01</v>
      </c>
      <c r="P14" s="19">
        <v>910036</v>
      </c>
      <c r="Q14" s="29"/>
      <c r="R14" s="10">
        <v>31.7</v>
      </c>
      <c r="S14" s="9">
        <v>586584</v>
      </c>
      <c r="T14" s="28"/>
      <c r="U14" s="10">
        <v>2917</v>
      </c>
      <c r="V14" s="9">
        <v>11262407</v>
      </c>
      <c r="W14" s="26"/>
      <c r="X14" s="1"/>
      <c r="Y14" s="5"/>
      <c r="Z14" s="64">
        <f>SUM(O14+R14+U14)</f>
        <v>2953.71</v>
      </c>
      <c r="AA14" s="11">
        <f>SUM(P14+S14+V14)</f>
        <v>12759027</v>
      </c>
    </row>
    <row r="15" spans="1:28" x14ac:dyDescent="0.2">
      <c r="A15" s="8"/>
      <c r="B15" s="39"/>
      <c r="C15" s="1"/>
      <c r="D15" s="55"/>
      <c r="E15" s="29"/>
      <c r="F15" s="1"/>
      <c r="G15" s="19"/>
      <c r="H15" s="29"/>
      <c r="I15" s="1"/>
      <c r="J15" s="19"/>
      <c r="K15" s="39"/>
      <c r="L15" s="1"/>
      <c r="M15" s="19"/>
      <c r="N15" s="45"/>
      <c r="O15" s="1"/>
      <c r="P15" s="56"/>
      <c r="Q15" s="29"/>
      <c r="R15" s="1"/>
      <c r="S15" s="9"/>
      <c r="T15" s="28"/>
      <c r="U15" s="1"/>
      <c r="V15" s="9"/>
      <c r="W15" s="26"/>
      <c r="X15" s="5"/>
      <c r="Y15" s="5"/>
      <c r="Z15" s="8"/>
      <c r="AA15" s="11"/>
    </row>
    <row r="16" spans="1:28" x14ac:dyDescent="0.2">
      <c r="A16" s="13" t="s">
        <v>13</v>
      </c>
      <c r="B16" s="40"/>
      <c r="C16" s="15">
        <v>219</v>
      </c>
      <c r="D16" s="54">
        <v>442991</v>
      </c>
      <c r="E16" s="43"/>
      <c r="F16" s="15">
        <v>202</v>
      </c>
      <c r="G16" s="16">
        <v>1467500</v>
      </c>
      <c r="H16" s="43"/>
      <c r="I16" s="15">
        <v>2</v>
      </c>
      <c r="J16" s="16">
        <v>10000</v>
      </c>
      <c r="K16" s="40"/>
      <c r="L16" s="1">
        <f>SUM(C16+F16+I16)</f>
        <v>423</v>
      </c>
      <c r="M16" s="19">
        <f>SUM(D16+G16+J16)</f>
        <v>1920491</v>
      </c>
      <c r="N16" s="46"/>
      <c r="O16" s="15">
        <v>94</v>
      </c>
      <c r="P16" s="16">
        <v>1956049</v>
      </c>
      <c r="Q16" s="43"/>
      <c r="R16" s="15">
        <v>66</v>
      </c>
      <c r="S16" s="16">
        <v>913931</v>
      </c>
      <c r="T16" s="47"/>
      <c r="U16" s="17">
        <v>5320.75</v>
      </c>
      <c r="V16" s="16">
        <v>12430309</v>
      </c>
      <c r="W16" s="51"/>
      <c r="X16" s="14"/>
      <c r="Y16" s="14"/>
      <c r="Z16" s="65">
        <f>SUM(O16+R16+U16)</f>
        <v>5480.75</v>
      </c>
      <c r="AA16" s="18">
        <f>SUM(P16+S16+V16)</f>
        <v>15300289</v>
      </c>
      <c r="AB16" s="2"/>
    </row>
    <row r="17" spans="1:28" x14ac:dyDescent="0.2">
      <c r="A17" s="13"/>
      <c r="B17" s="40"/>
      <c r="C17" s="15"/>
      <c r="D17" s="54"/>
      <c r="E17" s="43"/>
      <c r="F17" s="15"/>
      <c r="G17" s="16"/>
      <c r="H17" s="43"/>
      <c r="I17" s="15"/>
      <c r="J17" s="16"/>
      <c r="K17" s="40"/>
      <c r="L17" s="15"/>
      <c r="M17" s="16"/>
      <c r="N17" s="46"/>
      <c r="O17" s="15"/>
      <c r="P17" s="52"/>
      <c r="Q17" s="43"/>
      <c r="R17" s="15"/>
      <c r="S17" s="16"/>
      <c r="T17" s="47"/>
      <c r="U17" s="17"/>
      <c r="V17" s="16"/>
      <c r="W17" s="51"/>
      <c r="X17" s="14"/>
      <c r="Y17" s="14"/>
      <c r="Z17" s="65"/>
      <c r="AA17" s="18"/>
      <c r="AB17" s="2"/>
    </row>
    <row r="18" spans="1:28" x14ac:dyDescent="0.2">
      <c r="A18" s="13" t="s">
        <v>16</v>
      </c>
      <c r="B18" s="40"/>
      <c r="C18" s="17">
        <v>64.510000000000005</v>
      </c>
      <c r="D18" s="54">
        <v>22400</v>
      </c>
      <c r="E18" s="43"/>
      <c r="F18" s="17">
        <v>3033.81</v>
      </c>
      <c r="G18" s="16">
        <v>9559733</v>
      </c>
      <c r="H18" s="43"/>
      <c r="I18" s="17">
        <v>0.77</v>
      </c>
      <c r="J18" s="16">
        <v>47000</v>
      </c>
      <c r="K18" s="40"/>
      <c r="L18" s="10">
        <f>SUM(C18+F18+I18)</f>
        <v>3099.09</v>
      </c>
      <c r="M18" s="19">
        <f>SUM(D18+G18+J18)</f>
        <v>9629133</v>
      </c>
      <c r="N18" s="46"/>
      <c r="O18" s="17">
        <v>17.920000000000002</v>
      </c>
      <c r="P18" s="16">
        <v>915630</v>
      </c>
      <c r="Q18" s="43"/>
      <c r="R18" s="17">
        <v>296.72000000000003</v>
      </c>
      <c r="S18" s="16">
        <v>260437.55</v>
      </c>
      <c r="T18" s="47"/>
      <c r="U18" s="17">
        <v>6676.7</v>
      </c>
      <c r="V18" s="16">
        <v>11500849</v>
      </c>
      <c r="W18" s="51"/>
      <c r="X18" s="14"/>
      <c r="Y18" s="14"/>
      <c r="Z18" s="65">
        <f>SUM(O18+R18+U18)</f>
        <v>6991.34</v>
      </c>
      <c r="AA18" s="18">
        <f>SUM(P18+S18+V18)</f>
        <v>12676916.550000001</v>
      </c>
      <c r="AB18" s="2"/>
    </row>
    <row r="19" spans="1:28" x14ac:dyDescent="0.2">
      <c r="A19" s="13"/>
      <c r="B19" s="40"/>
      <c r="C19" s="17"/>
      <c r="D19" s="54"/>
      <c r="E19" s="43"/>
      <c r="F19" s="17"/>
      <c r="G19" s="16"/>
      <c r="H19" s="43"/>
      <c r="I19" s="17"/>
      <c r="J19" s="16"/>
      <c r="K19" s="40"/>
      <c r="L19" s="10"/>
      <c r="M19" s="19"/>
      <c r="N19" s="46"/>
      <c r="O19" s="17"/>
      <c r="P19" s="52"/>
      <c r="Q19" s="43"/>
      <c r="R19" s="17"/>
      <c r="S19" s="16"/>
      <c r="T19" s="47"/>
      <c r="U19" s="17"/>
      <c r="V19" s="16"/>
      <c r="W19" s="51"/>
      <c r="X19" s="14"/>
      <c r="Y19" s="14"/>
      <c r="Z19" s="65"/>
      <c r="AA19" s="18"/>
      <c r="AB19" s="2"/>
    </row>
    <row r="20" spans="1:28" x14ac:dyDescent="0.2">
      <c r="A20" s="13" t="s">
        <v>24</v>
      </c>
      <c r="B20" s="40"/>
      <c r="C20" s="17">
        <v>73</v>
      </c>
      <c r="D20" s="54">
        <v>111001</v>
      </c>
      <c r="E20" s="43"/>
      <c r="F20" s="17">
        <v>1971.59</v>
      </c>
      <c r="G20" s="16">
        <v>10634263</v>
      </c>
      <c r="H20" s="43"/>
      <c r="I20" s="17">
        <v>0</v>
      </c>
      <c r="J20" s="16">
        <v>10500</v>
      </c>
      <c r="K20" s="40"/>
      <c r="L20" s="10">
        <f>SUM(C20+F20+I20)</f>
        <v>2044.59</v>
      </c>
      <c r="M20" s="19">
        <f>SUM(D20+G20+J20)</f>
        <v>10755764</v>
      </c>
      <c r="N20" s="46"/>
      <c r="O20" s="17">
        <v>3.19</v>
      </c>
      <c r="P20" s="16">
        <v>401121</v>
      </c>
      <c r="Q20" s="43"/>
      <c r="R20" s="17">
        <v>39.520000000000003</v>
      </c>
      <c r="S20" s="16">
        <v>498437.24</v>
      </c>
      <c r="T20" s="47"/>
      <c r="U20" s="17">
        <v>5912.27</v>
      </c>
      <c r="V20" s="16">
        <v>15162765</v>
      </c>
      <c r="W20" s="51"/>
      <c r="X20" s="14"/>
      <c r="Y20" s="14"/>
      <c r="Z20" s="65">
        <f>SUM(O20+R20+U20)</f>
        <v>5954.9800000000005</v>
      </c>
      <c r="AA20" s="18">
        <f>SUM(P20+S20+V20)</f>
        <v>16062323.24</v>
      </c>
      <c r="AB20" s="2"/>
    </row>
    <row r="21" spans="1:28" x14ac:dyDescent="0.2">
      <c r="A21" s="13"/>
      <c r="B21" s="40"/>
      <c r="C21" s="17"/>
      <c r="D21" s="54"/>
      <c r="E21" s="43"/>
      <c r="F21" s="17"/>
      <c r="G21" s="16"/>
      <c r="H21" s="43"/>
      <c r="I21" s="17"/>
      <c r="J21" s="16"/>
      <c r="K21" s="40"/>
      <c r="L21" s="10"/>
      <c r="M21" s="19"/>
      <c r="N21" s="46"/>
      <c r="O21" s="17"/>
      <c r="P21" s="16"/>
      <c r="Q21" s="43"/>
      <c r="R21" s="17"/>
      <c r="S21" s="16"/>
      <c r="T21" s="47"/>
      <c r="U21" s="17"/>
      <c r="V21" s="16"/>
      <c r="W21" s="51"/>
      <c r="X21" s="14"/>
      <c r="Y21" s="14"/>
      <c r="Z21" s="65"/>
      <c r="AA21" s="18"/>
      <c r="AB21" s="2"/>
    </row>
    <row r="22" spans="1:28" s="60" customFormat="1" x14ac:dyDescent="0.2">
      <c r="A22" s="13" t="s">
        <v>25</v>
      </c>
      <c r="B22" s="40"/>
      <c r="C22" s="17">
        <v>304.33</v>
      </c>
      <c r="D22" s="54">
        <v>726000</v>
      </c>
      <c r="E22" s="43"/>
      <c r="F22" s="17">
        <v>2499.86</v>
      </c>
      <c r="G22" s="16">
        <v>7222050</v>
      </c>
      <c r="H22" s="43"/>
      <c r="I22" s="17">
        <v>0</v>
      </c>
      <c r="J22" s="16">
        <v>18000</v>
      </c>
      <c r="K22" s="40"/>
      <c r="L22" s="17">
        <v>2804.36</v>
      </c>
      <c r="M22" s="16">
        <v>7966050</v>
      </c>
      <c r="N22" s="46"/>
      <c r="O22" s="17">
        <v>7.5</v>
      </c>
      <c r="P22" s="16">
        <v>1103978</v>
      </c>
      <c r="Q22" s="43"/>
      <c r="R22" s="17">
        <v>35.630000000000003</v>
      </c>
      <c r="S22" s="16">
        <v>473460</v>
      </c>
      <c r="T22" s="47"/>
      <c r="U22" s="17">
        <v>3573.66</v>
      </c>
      <c r="V22" s="16">
        <v>10010755</v>
      </c>
      <c r="W22" s="51"/>
      <c r="X22" s="15"/>
      <c r="Y22" s="15"/>
      <c r="Z22" s="65">
        <v>3616.79</v>
      </c>
      <c r="AA22" s="18">
        <v>11588193</v>
      </c>
      <c r="AB22" s="15"/>
    </row>
    <row r="23" spans="1:28" s="60" customFormat="1" x14ac:dyDescent="0.2">
      <c r="A23" s="13"/>
      <c r="B23" s="40"/>
      <c r="C23" s="17"/>
      <c r="D23" s="54"/>
      <c r="E23" s="43"/>
      <c r="F23" s="17"/>
      <c r="G23" s="16"/>
      <c r="H23" s="43"/>
      <c r="I23" s="17"/>
      <c r="J23" s="16"/>
      <c r="K23" s="40"/>
      <c r="L23" s="17"/>
      <c r="M23" s="16"/>
      <c r="N23" s="46"/>
      <c r="O23" s="17"/>
      <c r="P23" s="16"/>
      <c r="Q23" s="43"/>
      <c r="R23" s="17"/>
      <c r="S23" s="16"/>
      <c r="T23" s="47"/>
      <c r="U23" s="17"/>
      <c r="V23" s="16"/>
      <c r="W23" s="51"/>
      <c r="X23" s="15"/>
      <c r="Y23" s="15"/>
      <c r="Z23" s="65"/>
      <c r="AA23" s="18"/>
      <c r="AB23" s="15"/>
    </row>
    <row r="24" spans="1:28" s="60" customFormat="1" x14ac:dyDescent="0.2">
      <c r="A24" s="13" t="s">
        <v>26</v>
      </c>
      <c r="B24" s="40"/>
      <c r="C24" s="17">
        <v>359.88</v>
      </c>
      <c r="D24" s="54">
        <v>464501</v>
      </c>
      <c r="E24" s="43"/>
      <c r="F24" s="17">
        <v>455.46</v>
      </c>
      <c r="G24" s="16">
        <v>2489893</v>
      </c>
      <c r="H24" s="43"/>
      <c r="I24" s="17">
        <v>0</v>
      </c>
      <c r="J24" s="16">
        <v>437000</v>
      </c>
      <c r="K24" s="40"/>
      <c r="L24" s="17">
        <v>815.34</v>
      </c>
      <c r="M24" s="16">
        <v>3391394</v>
      </c>
      <c r="N24" s="46"/>
      <c r="O24" s="17">
        <v>17.43</v>
      </c>
      <c r="P24" s="16">
        <v>1476345</v>
      </c>
      <c r="Q24" s="43"/>
      <c r="R24" s="17">
        <v>8.82</v>
      </c>
      <c r="S24" s="16">
        <v>304549</v>
      </c>
      <c r="T24" s="47"/>
      <c r="U24" s="17">
        <v>4826.17</v>
      </c>
      <c r="V24" s="16">
        <v>13266335</v>
      </c>
      <c r="W24" s="51"/>
      <c r="X24" s="15"/>
      <c r="Y24" s="15"/>
      <c r="Z24" s="65">
        <v>4852.42</v>
      </c>
      <c r="AA24" s="18">
        <v>15047229</v>
      </c>
      <c r="AB24" s="15"/>
    </row>
    <row r="25" spans="1:28" s="60" customFormat="1" x14ac:dyDescent="0.2">
      <c r="A25" s="13"/>
      <c r="B25" s="40"/>
      <c r="C25" s="17"/>
      <c r="D25" s="54"/>
      <c r="E25" s="43"/>
      <c r="F25" s="17"/>
      <c r="G25" s="16"/>
      <c r="H25" s="43"/>
      <c r="I25" s="17"/>
      <c r="J25" s="16"/>
      <c r="K25" s="40"/>
      <c r="L25" s="17"/>
      <c r="M25" s="16"/>
      <c r="N25" s="46"/>
      <c r="O25" s="17"/>
      <c r="P25" s="16"/>
      <c r="Q25" s="43"/>
      <c r="R25" s="17"/>
      <c r="S25" s="16"/>
      <c r="T25" s="47"/>
      <c r="U25" s="17"/>
      <c r="V25" s="16"/>
      <c r="W25" s="51"/>
      <c r="X25" s="15"/>
      <c r="Y25" s="15"/>
      <c r="Z25" s="65"/>
      <c r="AA25" s="18"/>
      <c r="AB25" s="15"/>
    </row>
    <row r="26" spans="1:28" s="60" customFormat="1" x14ac:dyDescent="0.2">
      <c r="A26" s="13" t="s">
        <v>27</v>
      </c>
      <c r="B26" s="40"/>
      <c r="C26" s="17">
        <v>2440</v>
      </c>
      <c r="D26" s="54">
        <v>7408200</v>
      </c>
      <c r="E26" s="43"/>
      <c r="F26" s="17">
        <v>311.14</v>
      </c>
      <c r="G26" s="16">
        <v>1008500</v>
      </c>
      <c r="H26" s="43"/>
      <c r="I26" s="17">
        <v>0</v>
      </c>
      <c r="J26" s="16">
        <v>306000</v>
      </c>
      <c r="K26" s="40"/>
      <c r="L26" s="17">
        <v>2751.14</v>
      </c>
      <c r="M26" s="16">
        <v>8722700</v>
      </c>
      <c r="N26" s="46"/>
      <c r="O26" s="17">
        <v>10.88</v>
      </c>
      <c r="P26" s="16">
        <v>1516300</v>
      </c>
      <c r="Q26" s="43"/>
      <c r="R26" s="17">
        <v>2.71</v>
      </c>
      <c r="S26" s="16">
        <v>99596</v>
      </c>
      <c r="T26" s="47"/>
      <c r="U26" s="17">
        <v>1086.3800000000001</v>
      </c>
      <c r="V26" s="16">
        <v>4343500</v>
      </c>
      <c r="W26" s="51"/>
      <c r="X26" s="15"/>
      <c r="Y26" s="15"/>
      <c r="Z26" s="65">
        <v>1099.97</v>
      </c>
      <c r="AA26" s="18">
        <v>5959396</v>
      </c>
      <c r="AB26" s="15"/>
    </row>
    <row r="27" spans="1:28" s="60" customFormat="1" x14ac:dyDescent="0.2">
      <c r="A27" s="13"/>
      <c r="B27" s="40"/>
      <c r="C27" s="17"/>
      <c r="D27" s="54"/>
      <c r="E27" s="43"/>
      <c r="F27" s="17"/>
      <c r="G27" s="16"/>
      <c r="H27" s="43"/>
      <c r="I27" s="17"/>
      <c r="J27" s="16"/>
      <c r="K27" s="40"/>
      <c r="L27" s="17"/>
      <c r="M27" s="16"/>
      <c r="N27" s="46"/>
      <c r="O27" s="17"/>
      <c r="P27" s="16"/>
      <c r="Q27" s="43"/>
      <c r="R27" s="17"/>
      <c r="S27" s="16"/>
      <c r="T27" s="47"/>
      <c r="U27" s="17"/>
      <c r="V27" s="16"/>
      <c r="W27" s="51"/>
      <c r="X27" s="15"/>
      <c r="Y27" s="15"/>
      <c r="Z27" s="65"/>
      <c r="AA27" s="18"/>
      <c r="AB27" s="15"/>
    </row>
    <row r="28" spans="1:28" s="60" customFormat="1" x14ac:dyDescent="0.2">
      <c r="A28" s="13" t="s">
        <v>28</v>
      </c>
      <c r="B28" s="40"/>
      <c r="C28" s="17">
        <v>0</v>
      </c>
      <c r="D28" s="54">
        <v>0</v>
      </c>
      <c r="E28" s="43"/>
      <c r="F28" s="17">
        <v>1450.53</v>
      </c>
      <c r="G28" s="16">
        <v>687000</v>
      </c>
      <c r="H28" s="43"/>
      <c r="I28" s="17">
        <v>0</v>
      </c>
      <c r="J28" s="16">
        <v>62917.9</v>
      </c>
      <c r="K28" s="40"/>
      <c r="L28" s="17">
        <v>1450.53</v>
      </c>
      <c r="M28" s="16">
        <v>749918</v>
      </c>
      <c r="N28" s="46"/>
      <c r="O28" s="17">
        <v>39</v>
      </c>
      <c r="P28" s="16">
        <v>1965871</v>
      </c>
      <c r="Q28" s="43"/>
      <c r="R28" s="17">
        <v>82</v>
      </c>
      <c r="S28" s="16">
        <v>388325</v>
      </c>
      <c r="T28" s="47"/>
      <c r="U28" s="17">
        <v>9152</v>
      </c>
      <c r="V28" s="16">
        <v>15050100</v>
      </c>
      <c r="W28" s="51"/>
      <c r="X28" s="15"/>
      <c r="Y28" s="15"/>
      <c r="Z28" s="65">
        <v>9272.52</v>
      </c>
      <c r="AA28" s="18">
        <v>17404296</v>
      </c>
      <c r="AB28" s="15"/>
    </row>
    <row r="29" spans="1:28" s="60" customFormat="1" x14ac:dyDescent="0.2">
      <c r="A29" s="13"/>
      <c r="B29" s="40"/>
      <c r="C29" s="17"/>
      <c r="D29" s="54"/>
      <c r="E29" s="43"/>
      <c r="F29" s="17"/>
      <c r="G29" s="16"/>
      <c r="H29" s="43"/>
      <c r="I29" s="17"/>
      <c r="J29" s="16"/>
      <c r="K29" s="40"/>
      <c r="L29" s="17"/>
      <c r="M29" s="16"/>
      <c r="N29" s="46"/>
      <c r="O29" s="17"/>
      <c r="P29" s="16"/>
      <c r="Q29" s="43"/>
      <c r="R29" s="17"/>
      <c r="S29" s="16"/>
      <c r="T29" s="47"/>
      <c r="U29" s="17"/>
      <c r="V29" s="16"/>
      <c r="W29" s="51"/>
      <c r="X29" s="15"/>
      <c r="Y29" s="15"/>
      <c r="Z29" s="65"/>
      <c r="AA29" s="18"/>
      <c r="AB29" s="15"/>
    </row>
    <row r="30" spans="1:28" s="60" customFormat="1" x14ac:dyDescent="0.2">
      <c r="A30" s="13" t="s">
        <v>29</v>
      </c>
      <c r="B30" s="40"/>
      <c r="C30" s="17">
        <v>12.4</v>
      </c>
      <c r="D30" s="54">
        <v>131250</v>
      </c>
      <c r="E30" s="43"/>
      <c r="F30" s="17">
        <v>26.07</v>
      </c>
      <c r="G30" s="16">
        <v>216601</v>
      </c>
      <c r="H30" s="43"/>
      <c r="I30" s="17">
        <v>0</v>
      </c>
      <c r="J30" s="16">
        <v>0</v>
      </c>
      <c r="K30" s="40"/>
      <c r="L30" s="17">
        <v>38.47</v>
      </c>
      <c r="M30" s="16">
        <v>347851</v>
      </c>
      <c r="N30" s="46"/>
      <c r="O30" s="17">
        <v>6.4</v>
      </c>
      <c r="P30" s="16">
        <v>500901</v>
      </c>
      <c r="Q30" s="43"/>
      <c r="R30" s="17">
        <v>68.11</v>
      </c>
      <c r="S30" s="16">
        <v>554831</v>
      </c>
      <c r="T30" s="47"/>
      <c r="U30" s="17">
        <v>2474</v>
      </c>
      <c r="V30" s="16">
        <v>3658000</v>
      </c>
      <c r="W30" s="51"/>
      <c r="X30" s="15"/>
      <c r="Y30" s="15"/>
      <c r="Z30" s="65">
        <v>2548.91</v>
      </c>
      <c r="AA30" s="18">
        <v>4713732</v>
      </c>
      <c r="AB30" s="15"/>
    </row>
    <row r="31" spans="1:28" s="60" customFormat="1" x14ac:dyDescent="0.2">
      <c r="A31" s="13"/>
      <c r="B31" s="40"/>
      <c r="C31" s="17"/>
      <c r="D31" s="54"/>
      <c r="E31" s="43"/>
      <c r="F31" s="17"/>
      <c r="G31" s="16"/>
      <c r="H31" s="43"/>
      <c r="I31" s="17"/>
      <c r="J31" s="16"/>
      <c r="K31" s="40"/>
      <c r="L31" s="17"/>
      <c r="M31" s="16"/>
      <c r="N31" s="46"/>
      <c r="O31" s="17"/>
      <c r="P31" s="16"/>
      <c r="Q31" s="43"/>
      <c r="R31" s="17"/>
      <c r="S31" s="16"/>
      <c r="T31" s="47"/>
      <c r="U31" s="17"/>
      <c r="V31" s="16"/>
      <c r="W31" s="51"/>
      <c r="X31" s="15"/>
      <c r="Y31" s="15"/>
      <c r="Z31" s="65"/>
      <c r="AA31" s="18"/>
      <c r="AB31" s="15"/>
    </row>
    <row r="32" spans="1:28" s="60" customFormat="1" x14ac:dyDescent="0.2">
      <c r="A32" s="13" t="s">
        <v>30</v>
      </c>
      <c r="B32" s="40"/>
      <c r="C32" s="17">
        <v>15.3</v>
      </c>
      <c r="D32" s="54">
        <v>34000</v>
      </c>
      <c r="E32" s="43"/>
      <c r="F32" s="17">
        <v>1167.97</v>
      </c>
      <c r="G32" s="16">
        <v>4621703</v>
      </c>
      <c r="H32" s="43"/>
      <c r="I32" s="17">
        <v>0</v>
      </c>
      <c r="J32" s="16">
        <v>8000</v>
      </c>
      <c r="K32" s="40"/>
      <c r="L32" s="17">
        <v>1183</v>
      </c>
      <c r="M32" s="16">
        <v>4663703</v>
      </c>
      <c r="N32" s="46"/>
      <c r="O32" s="17">
        <v>1.0900000000000001</v>
      </c>
      <c r="P32" s="16">
        <v>1544802</v>
      </c>
      <c r="Q32" s="43"/>
      <c r="R32" s="17">
        <v>650.54</v>
      </c>
      <c r="S32" s="16">
        <v>311405</v>
      </c>
      <c r="T32" s="47"/>
      <c r="U32" s="17">
        <v>1771.24</v>
      </c>
      <c r="V32" s="16">
        <v>7268089</v>
      </c>
      <c r="W32" s="51"/>
      <c r="X32" s="15"/>
      <c r="Y32" s="15"/>
      <c r="Z32" s="65">
        <v>2423</v>
      </c>
      <c r="AA32" s="18">
        <v>9124296</v>
      </c>
      <c r="AB32" s="15"/>
    </row>
    <row r="33" spans="1:28" s="60" customFormat="1" x14ac:dyDescent="0.2">
      <c r="A33" s="13"/>
      <c r="B33" s="40"/>
      <c r="C33" s="17"/>
      <c r="D33" s="54"/>
      <c r="E33" s="43"/>
      <c r="F33" s="17"/>
      <c r="G33" s="16"/>
      <c r="H33" s="43"/>
      <c r="I33" s="17"/>
      <c r="J33" s="16"/>
      <c r="K33" s="40"/>
      <c r="L33" s="17"/>
      <c r="M33" s="16"/>
      <c r="N33" s="46"/>
      <c r="O33" s="17"/>
      <c r="P33" s="16"/>
      <c r="Q33" s="43"/>
      <c r="R33" s="17"/>
      <c r="S33" s="16"/>
      <c r="T33" s="47"/>
      <c r="U33" s="17"/>
      <c r="V33" s="16"/>
      <c r="W33" s="51"/>
      <c r="X33" s="15"/>
      <c r="Y33" s="15"/>
      <c r="Z33" s="65"/>
      <c r="AA33" s="18"/>
      <c r="AB33" s="15"/>
    </row>
    <row r="34" spans="1:28" s="60" customFormat="1" x14ac:dyDescent="0.2">
      <c r="A34" s="13" t="s">
        <v>31</v>
      </c>
      <c r="B34" s="40"/>
      <c r="C34" s="17">
        <v>4.09</v>
      </c>
      <c r="D34" s="54">
        <v>0</v>
      </c>
      <c r="E34" s="43"/>
      <c r="F34" s="17">
        <v>2112.41</v>
      </c>
      <c r="G34" s="16">
        <v>1801905</v>
      </c>
      <c r="H34" s="43"/>
      <c r="I34" s="17">
        <v>0</v>
      </c>
      <c r="J34" s="16">
        <v>0</v>
      </c>
      <c r="K34" s="40"/>
      <c r="L34" s="17">
        <v>2116.5</v>
      </c>
      <c r="M34" s="16">
        <v>1801905</v>
      </c>
      <c r="N34" s="46"/>
      <c r="O34" s="17">
        <v>3.69</v>
      </c>
      <c r="P34" s="16">
        <v>321107</v>
      </c>
      <c r="Q34" s="43"/>
      <c r="R34" s="17">
        <v>126.51</v>
      </c>
      <c r="S34" s="16">
        <v>780283</v>
      </c>
      <c r="T34" s="47" t="s">
        <v>32</v>
      </c>
      <c r="U34" s="17">
        <v>1804.57</v>
      </c>
      <c r="V34" s="16">
        <v>5175564</v>
      </c>
      <c r="W34" s="51"/>
      <c r="X34" s="15"/>
      <c r="Y34" s="15"/>
      <c r="Z34" s="65">
        <v>1934.77</v>
      </c>
      <c r="AA34" s="18">
        <v>6276954</v>
      </c>
      <c r="AB34" s="15"/>
    </row>
    <row r="35" spans="1:28" s="60" customFormat="1" x14ac:dyDescent="0.2">
      <c r="A35" s="13"/>
      <c r="B35" s="40"/>
      <c r="C35" s="17"/>
      <c r="D35" s="54"/>
      <c r="E35" s="43"/>
      <c r="F35" s="17"/>
      <c r="G35" s="16"/>
      <c r="H35" s="43"/>
      <c r="I35" s="17"/>
      <c r="J35" s="16"/>
      <c r="K35" s="40"/>
      <c r="L35" s="17"/>
      <c r="M35" s="16"/>
      <c r="N35" s="46"/>
      <c r="O35" s="17"/>
      <c r="P35" s="16"/>
      <c r="Q35" s="43"/>
      <c r="R35" s="17"/>
      <c r="S35" s="16"/>
      <c r="T35" s="47"/>
      <c r="U35" s="17"/>
      <c r="V35" s="16"/>
      <c r="W35" s="51"/>
      <c r="X35" s="15"/>
      <c r="Y35" s="15"/>
      <c r="Z35" s="65"/>
      <c r="AA35" s="18"/>
      <c r="AB35" s="15"/>
    </row>
    <row r="36" spans="1:28" s="60" customFormat="1" x14ac:dyDescent="0.2">
      <c r="A36" s="13" t="s">
        <v>33</v>
      </c>
      <c r="B36" s="40"/>
      <c r="C36" s="17">
        <v>0</v>
      </c>
      <c r="D36" s="54">
        <v>0</v>
      </c>
      <c r="E36" s="43"/>
      <c r="F36" s="17">
        <v>1048</v>
      </c>
      <c r="G36" s="16">
        <v>2943388</v>
      </c>
      <c r="H36" s="43"/>
      <c r="I36" s="17">
        <v>0</v>
      </c>
      <c r="J36" s="16">
        <v>0</v>
      </c>
      <c r="K36" s="40"/>
      <c r="L36" s="17">
        <v>1048</v>
      </c>
      <c r="M36" s="16">
        <v>2943388</v>
      </c>
      <c r="N36" s="46"/>
      <c r="O36" s="17">
        <v>68.760000000000005</v>
      </c>
      <c r="P36" s="16">
        <v>1129711</v>
      </c>
      <c r="Q36" s="43"/>
      <c r="R36" s="17">
        <v>36.64</v>
      </c>
      <c r="S36" s="16">
        <v>395280</v>
      </c>
      <c r="T36" s="47"/>
      <c r="U36" s="17">
        <v>1593.24</v>
      </c>
      <c r="V36" s="16">
        <v>14095502</v>
      </c>
      <c r="W36" s="51"/>
      <c r="X36" s="15"/>
      <c r="Y36" s="15"/>
      <c r="Z36" s="65">
        <v>1698.64</v>
      </c>
      <c r="AA36" s="18">
        <v>15620493</v>
      </c>
      <c r="AB36" s="15"/>
    </row>
    <row r="37" spans="1:28" s="60" customFormat="1" x14ac:dyDescent="0.2">
      <c r="A37" s="13"/>
      <c r="B37" s="40"/>
      <c r="C37" s="17"/>
      <c r="D37" s="54"/>
      <c r="E37" s="43"/>
      <c r="F37" s="17"/>
      <c r="G37" s="16"/>
      <c r="H37" s="43"/>
      <c r="I37" s="17"/>
      <c r="J37" s="16"/>
      <c r="K37" s="40"/>
      <c r="L37" s="17"/>
      <c r="M37" s="16"/>
      <c r="N37" s="46"/>
      <c r="O37" s="17"/>
      <c r="P37" s="16"/>
      <c r="Q37" s="43"/>
      <c r="R37" s="17"/>
      <c r="S37" s="16"/>
      <c r="T37" s="47"/>
      <c r="U37" s="17"/>
      <c r="V37" s="16"/>
      <c r="W37" s="51"/>
      <c r="X37" s="15"/>
      <c r="Y37" s="15"/>
      <c r="Z37" s="65"/>
      <c r="AA37" s="18"/>
      <c r="AB37" s="15"/>
    </row>
    <row r="38" spans="1:28" s="60" customFormat="1" x14ac:dyDescent="0.2">
      <c r="A38" s="71" t="s">
        <v>34</v>
      </c>
      <c r="B38" s="40"/>
      <c r="C38" s="17">
        <v>0</v>
      </c>
      <c r="D38" s="54">
        <v>0</v>
      </c>
      <c r="E38" s="43"/>
      <c r="F38" s="17">
        <v>1408.72</v>
      </c>
      <c r="G38" s="16">
        <v>5015133</v>
      </c>
      <c r="H38" s="43"/>
      <c r="I38" s="17">
        <v>0</v>
      </c>
      <c r="J38" s="16">
        <v>0</v>
      </c>
      <c r="K38" s="40"/>
      <c r="L38" s="17">
        <v>1409</v>
      </c>
      <c r="M38" s="16">
        <v>5015133</v>
      </c>
      <c r="N38" s="46"/>
      <c r="O38" s="17">
        <v>0.23</v>
      </c>
      <c r="P38" s="16">
        <v>221750</v>
      </c>
      <c r="Q38" s="43"/>
      <c r="R38" s="17">
        <v>83.61</v>
      </c>
      <c r="S38" s="16">
        <v>664385</v>
      </c>
      <c r="T38" s="47"/>
      <c r="U38" s="17">
        <v>1912.86</v>
      </c>
      <c r="V38" s="16">
        <v>5510000</v>
      </c>
      <c r="W38" s="51"/>
      <c r="X38" s="15"/>
      <c r="Y38" s="15"/>
      <c r="Z38" s="65">
        <v>1996.69</v>
      </c>
      <c r="AA38" s="18">
        <v>6396135</v>
      </c>
      <c r="AB38" s="15"/>
    </row>
    <row r="39" spans="1:28" s="60" customFormat="1" x14ac:dyDescent="0.2">
      <c r="A39" s="71"/>
      <c r="B39" s="40"/>
      <c r="C39" s="17"/>
      <c r="D39" s="54"/>
      <c r="E39" s="43"/>
      <c r="F39" s="17"/>
      <c r="G39" s="16"/>
      <c r="H39" s="43"/>
      <c r="I39" s="17"/>
      <c r="J39" s="16"/>
      <c r="K39" s="40"/>
      <c r="L39" s="17"/>
      <c r="M39" s="16"/>
      <c r="N39" s="46"/>
      <c r="O39" s="17"/>
      <c r="P39" s="16"/>
      <c r="Q39" s="43"/>
      <c r="R39" s="17"/>
      <c r="S39" s="16"/>
      <c r="T39" s="47"/>
      <c r="U39" s="17"/>
      <c r="V39" s="16"/>
      <c r="W39" s="51"/>
      <c r="X39" s="15"/>
      <c r="Y39" s="15"/>
      <c r="Z39" s="65"/>
      <c r="AA39" s="18"/>
      <c r="AB39" s="15"/>
    </row>
    <row r="40" spans="1:28" s="60" customFormat="1" x14ac:dyDescent="0.2">
      <c r="A40" s="71" t="s">
        <v>35</v>
      </c>
      <c r="B40" s="40"/>
      <c r="C40" s="17">
        <v>9.9600000000000009</v>
      </c>
      <c r="D40" s="54">
        <v>355000</v>
      </c>
      <c r="E40" s="43"/>
      <c r="F40" s="17">
        <v>1047.82</v>
      </c>
      <c r="G40" s="16">
        <v>7602391</v>
      </c>
      <c r="H40" s="43"/>
      <c r="I40" s="17">
        <v>38</v>
      </c>
      <c r="J40" s="16">
        <v>398000</v>
      </c>
      <c r="K40" s="40"/>
      <c r="L40" s="17">
        <v>1096.28</v>
      </c>
      <c r="M40" s="16">
        <v>8355391</v>
      </c>
      <c r="N40" s="46"/>
      <c r="O40" s="17">
        <v>1.31</v>
      </c>
      <c r="P40" s="16">
        <v>823050</v>
      </c>
      <c r="Q40" s="43"/>
      <c r="R40" s="17">
        <v>74.06</v>
      </c>
      <c r="S40" s="16">
        <v>225365</v>
      </c>
      <c r="T40" s="47"/>
      <c r="U40" s="17">
        <v>227.66</v>
      </c>
      <c r="V40" s="16">
        <v>2731557.91</v>
      </c>
      <c r="W40" s="51"/>
      <c r="X40" s="15"/>
      <c r="Y40" s="15"/>
      <c r="Z40" s="65">
        <v>303.02999999999997</v>
      </c>
      <c r="AA40" s="18">
        <v>3779972.91</v>
      </c>
      <c r="AB40" s="15"/>
    </row>
    <row r="41" spans="1:28" s="60" customFormat="1" x14ac:dyDescent="0.2">
      <c r="A41" s="71"/>
      <c r="B41" s="40"/>
      <c r="C41" s="17"/>
      <c r="D41" s="54"/>
      <c r="E41" s="43"/>
      <c r="F41" s="17"/>
      <c r="G41" s="16"/>
      <c r="H41" s="43"/>
      <c r="I41" s="17"/>
      <c r="J41" s="16"/>
      <c r="K41" s="40"/>
      <c r="L41" s="17"/>
      <c r="M41" s="16"/>
      <c r="N41" s="46"/>
      <c r="O41" s="17"/>
      <c r="P41" s="16"/>
      <c r="Q41" s="43"/>
      <c r="R41" s="17"/>
      <c r="S41" s="16"/>
      <c r="T41" s="47"/>
      <c r="U41" s="17"/>
      <c r="V41" s="16"/>
      <c r="W41" s="51"/>
      <c r="X41" s="15"/>
      <c r="Y41" s="15"/>
      <c r="Z41" s="65"/>
      <c r="AA41" s="18"/>
      <c r="AB41" s="15"/>
    </row>
    <row r="42" spans="1:28" s="60" customFormat="1" x14ac:dyDescent="0.2">
      <c r="A42" s="71" t="s">
        <v>36</v>
      </c>
      <c r="B42" s="40"/>
      <c r="C42" s="17">
        <v>96.2</v>
      </c>
      <c r="D42" s="54">
        <v>750000</v>
      </c>
      <c r="E42" s="43"/>
      <c r="F42" s="17">
        <v>3451.12</v>
      </c>
      <c r="G42" s="16">
        <v>18316926</v>
      </c>
      <c r="H42" s="43"/>
      <c r="I42" s="17">
        <v>0.25</v>
      </c>
      <c r="J42" s="16">
        <v>2000000</v>
      </c>
      <c r="K42" s="40"/>
      <c r="L42" s="17">
        <v>3547.57</v>
      </c>
      <c r="M42" s="16">
        <v>21066926</v>
      </c>
      <c r="N42" s="46"/>
      <c r="O42" s="17">
        <v>3.16</v>
      </c>
      <c r="P42" s="16">
        <v>2719295</v>
      </c>
      <c r="Q42" s="43"/>
      <c r="R42" s="17">
        <v>82.18</v>
      </c>
      <c r="S42" s="16">
        <v>377040</v>
      </c>
      <c r="T42" s="47"/>
      <c r="U42" s="17">
        <v>227.57</v>
      </c>
      <c r="V42" s="16">
        <v>1780001</v>
      </c>
      <c r="W42" s="51"/>
      <c r="X42" s="15"/>
      <c r="Y42" s="15"/>
      <c r="Z42" s="65">
        <v>312.91000000000003</v>
      </c>
      <c r="AA42" s="18">
        <v>4876336</v>
      </c>
      <c r="AB42" s="15"/>
    </row>
    <row r="43" spans="1:28" s="60" customFormat="1" x14ac:dyDescent="0.2">
      <c r="A43" s="71"/>
      <c r="B43" s="40"/>
      <c r="C43" s="17"/>
      <c r="D43" s="54"/>
      <c r="E43" s="43"/>
      <c r="F43" s="17"/>
      <c r="G43" s="16"/>
      <c r="H43" s="43"/>
      <c r="I43" s="17"/>
      <c r="J43" s="16"/>
      <c r="K43" s="40"/>
      <c r="L43" s="17"/>
      <c r="M43" s="16"/>
      <c r="N43" s="46"/>
      <c r="O43" s="17"/>
      <c r="P43" s="16"/>
      <c r="Q43" s="43"/>
      <c r="R43" s="17"/>
      <c r="S43" s="16"/>
      <c r="T43" s="47"/>
      <c r="U43" s="17"/>
      <c r="V43" s="16"/>
      <c r="W43" s="51"/>
      <c r="X43" s="15"/>
      <c r="Y43" s="15"/>
      <c r="Z43" s="65"/>
      <c r="AA43" s="18"/>
      <c r="AB43" s="15"/>
    </row>
    <row r="44" spans="1:28" s="60" customFormat="1" x14ac:dyDescent="0.2">
      <c r="A44" s="71" t="s">
        <v>37</v>
      </c>
      <c r="B44" s="40"/>
      <c r="C44" s="17">
        <v>0</v>
      </c>
      <c r="D44" s="54">
        <v>0</v>
      </c>
      <c r="E44" s="43"/>
      <c r="F44" s="17">
        <v>242.44</v>
      </c>
      <c r="G44" s="16">
        <v>2605870</v>
      </c>
      <c r="H44" s="43"/>
      <c r="I44" s="17">
        <v>0.35</v>
      </c>
      <c r="J44" s="16">
        <v>415000</v>
      </c>
      <c r="K44" s="40"/>
      <c r="L44" s="17">
        <v>242.79</v>
      </c>
      <c r="M44" s="16">
        <v>3020870</v>
      </c>
      <c r="N44" s="46"/>
      <c r="O44" s="17">
        <v>135.52000000000001</v>
      </c>
      <c r="P44" s="16">
        <v>2867215</v>
      </c>
      <c r="Q44" s="43"/>
      <c r="R44" s="17">
        <v>370.3</v>
      </c>
      <c r="S44" s="16">
        <v>580900</v>
      </c>
      <c r="T44" s="47"/>
      <c r="U44" s="17">
        <v>628.09</v>
      </c>
      <c r="V44" s="16">
        <v>8726314</v>
      </c>
      <c r="W44" s="51"/>
      <c r="X44" s="15"/>
      <c r="Y44" s="15"/>
      <c r="Z44" s="65">
        <v>1133.9000000000001</v>
      </c>
      <c r="AA44" s="18">
        <v>12174429</v>
      </c>
      <c r="AB44" s="15"/>
    </row>
    <row r="45" spans="1:28" x14ac:dyDescent="0.2">
      <c r="A45" s="8"/>
      <c r="B45" s="39"/>
      <c r="C45" s="1"/>
      <c r="E45" s="29"/>
      <c r="F45" s="1"/>
      <c r="G45" s="1"/>
      <c r="H45" s="29"/>
      <c r="I45" s="1"/>
      <c r="J45" s="1"/>
      <c r="K45" s="39"/>
      <c r="L45" s="1"/>
      <c r="M45" s="19"/>
      <c r="N45" s="45"/>
      <c r="O45" s="1"/>
      <c r="Q45" s="29"/>
      <c r="R45" s="1"/>
      <c r="S45" s="9"/>
      <c r="T45" s="28"/>
      <c r="U45" s="1"/>
      <c r="V45" s="9"/>
      <c r="W45" s="26"/>
      <c r="X45" s="1"/>
      <c r="Y45" s="5"/>
      <c r="Z45" s="8"/>
      <c r="AA45" s="11"/>
    </row>
    <row r="46" spans="1:28" x14ac:dyDescent="0.2">
      <c r="A46" s="27"/>
      <c r="B46" s="26"/>
      <c r="C46" s="28"/>
      <c r="D46" s="28"/>
      <c r="E46" s="28"/>
      <c r="F46" s="28"/>
      <c r="G46" s="28"/>
      <c r="H46" s="28"/>
      <c r="I46" s="28"/>
      <c r="J46" s="28"/>
      <c r="K46" s="26"/>
      <c r="L46" s="28"/>
      <c r="M46" s="28"/>
      <c r="N46" s="26"/>
      <c r="O46" s="28"/>
      <c r="P46" s="29"/>
      <c r="Q46" s="28"/>
      <c r="R46" s="28"/>
      <c r="S46" s="31"/>
      <c r="T46" s="28"/>
      <c r="U46" s="28"/>
      <c r="V46" s="28"/>
      <c r="W46" s="26"/>
      <c r="X46" s="28"/>
      <c r="Y46" s="28"/>
      <c r="Z46" s="62"/>
      <c r="AA46" s="30"/>
    </row>
    <row r="47" spans="1:28" x14ac:dyDescent="0.2">
      <c r="A47" s="50" t="s">
        <v>6</v>
      </c>
      <c r="B47" s="26"/>
      <c r="C47" s="20">
        <f>SUM(C7:C44)</f>
        <v>3876.2700000000004</v>
      </c>
      <c r="D47" s="59">
        <f>SUM(D7:D44)</f>
        <v>10947843</v>
      </c>
      <c r="E47" s="28"/>
      <c r="F47" s="20">
        <f>SUM(F7:F44)</f>
        <v>36350.58</v>
      </c>
      <c r="G47" s="59">
        <f>SUM(G7:G44)</f>
        <v>100486776</v>
      </c>
      <c r="H47" s="57"/>
      <c r="I47" s="20">
        <f>SUM(I7:I44)</f>
        <v>49.24</v>
      </c>
      <c r="J47" s="59">
        <f>SUM(J7:J44)</f>
        <v>7951957.9000000004</v>
      </c>
      <c r="K47" s="58"/>
      <c r="L47" s="20">
        <f>SUM(L7:L44)</f>
        <v>40276.770000000004</v>
      </c>
      <c r="M47" s="59">
        <f>SUM(M7:M44)</f>
        <v>119386577</v>
      </c>
      <c r="N47" s="58"/>
      <c r="O47" s="20">
        <f>SUM(O7:O44)</f>
        <v>589.94000000000005</v>
      </c>
      <c r="P47" s="59">
        <f>SUM(P7:P44)</f>
        <v>21197606.82</v>
      </c>
      <c r="Q47" s="57"/>
      <c r="R47" s="20">
        <f>SUM(R7:R44)</f>
        <v>2177.8300000000004</v>
      </c>
      <c r="S47" s="59">
        <f>SUM(S7:S44)</f>
        <v>9430578.5700000003</v>
      </c>
      <c r="T47" s="57"/>
      <c r="U47" s="20">
        <f>SUM(U7:U44)</f>
        <v>55733.389999999992</v>
      </c>
      <c r="V47" s="59">
        <f>SUM(V7:V44)</f>
        <v>150469235.63</v>
      </c>
      <c r="W47" s="58"/>
      <c r="X47" s="20">
        <f>SUM(X7:X22)</f>
        <v>0</v>
      </c>
      <c r="Y47" s="20">
        <f>SUM(Y7:Y22)</f>
        <v>0</v>
      </c>
      <c r="Z47" s="66">
        <f>SUM(Z7:Z44)</f>
        <v>58501.19</v>
      </c>
      <c r="AA47" s="67">
        <f>SUM(AA7:AA44)</f>
        <v>181097421.02000001</v>
      </c>
    </row>
    <row r="48" spans="1:28" ht="13.5" thickBot="1" x14ac:dyDescent="0.25">
      <c r="A48" s="33"/>
      <c r="B48" s="32"/>
      <c r="C48" s="34"/>
      <c r="D48" s="34"/>
      <c r="E48" s="34"/>
      <c r="F48" s="34"/>
      <c r="G48" s="34"/>
      <c r="H48" s="34"/>
      <c r="I48" s="34"/>
      <c r="J48" s="34"/>
      <c r="K48" s="32"/>
      <c r="L48" s="34"/>
      <c r="M48" s="34"/>
      <c r="N48" s="32"/>
      <c r="O48" s="34"/>
      <c r="P48" s="35"/>
      <c r="Q48" s="34"/>
      <c r="R48" s="34"/>
      <c r="S48" s="34"/>
      <c r="T48" s="34"/>
      <c r="U48" s="34"/>
      <c r="V48" s="34"/>
      <c r="W48" s="32"/>
      <c r="X48" s="34"/>
      <c r="Y48" s="34"/>
      <c r="Z48" s="68"/>
      <c r="AA48" s="36"/>
    </row>
    <row r="49" spans="9:27" x14ac:dyDescent="0.2"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9:27" x14ac:dyDescent="0.2">
      <c r="O50" s="60"/>
      <c r="P50" s="60"/>
      <c r="Q50" s="60"/>
      <c r="R50" s="60"/>
      <c r="S50" s="60"/>
      <c r="T50" s="60"/>
      <c r="U50" s="60"/>
    </row>
    <row r="51" spans="9:27" x14ac:dyDescent="0.2">
      <c r="O51" s="69"/>
      <c r="P51" s="69"/>
      <c r="Q51" s="69"/>
      <c r="R51" s="69"/>
      <c r="S51" s="69"/>
      <c r="T51" s="69"/>
      <c r="U51" s="69"/>
    </row>
    <row r="52" spans="9:27" x14ac:dyDescent="0.2">
      <c r="O52" s="69"/>
      <c r="P52" s="69"/>
      <c r="Q52" s="69"/>
      <c r="R52" s="69"/>
      <c r="S52" s="69"/>
      <c r="T52" s="69"/>
      <c r="U52" s="69"/>
    </row>
    <row r="53" spans="9:27" x14ac:dyDescent="0.2">
      <c r="O53" s="69"/>
      <c r="P53" s="69"/>
      <c r="Q53" s="69"/>
      <c r="R53" s="69"/>
      <c r="S53" s="69"/>
      <c r="T53" s="69"/>
      <c r="U53" s="69"/>
    </row>
    <row r="54" spans="9:27" x14ac:dyDescent="0.2">
      <c r="O54" s="60"/>
      <c r="P54" s="15"/>
      <c r="Q54" s="60"/>
      <c r="R54" s="60"/>
      <c r="S54" s="60"/>
      <c r="T54" s="60"/>
      <c r="U54" s="60"/>
    </row>
    <row r="60" spans="9:27" x14ac:dyDescent="0.2">
      <c r="I60" s="76"/>
    </row>
  </sheetData>
  <phoneticPr fontId="0" type="noConversion"/>
  <printOptions horizontalCentered="1" gridLines="1"/>
  <pageMargins left="0.3" right="0.2" top="1.1299999999999999" bottom="0.98425196850393704" header="0.51181102362204722" footer="0.51181102362204722"/>
  <pageSetup paperSize="9" scale="52" orientation="landscape" verticalDpi="300" r:id="rId1"/>
  <headerFooter alignWithMargins="0">
    <oddHeader>&amp;L&amp;"Arial,Bold"&amp;14TABLE 1&amp;C&amp;"Arial,Bold"&amp;14ACQUISITIONS and DISPOSALS
SUMMARY
2005-2024</oddHeader>
    <oddFooter>&amp;L&amp;8&amp;Z&amp;F</oddFooter>
  </headerFooter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AQ's &amp; DISPOSAL's (2005-2023)</vt:lpstr>
      <vt:lpstr>'AQ''s &amp; DISPOSAL''s (2005-2023)'!_GoBack</vt:lpstr>
      <vt:lpstr>'AQ''s &amp; DISPOSAL''s (2005-2023)'!Print_Area</vt:lpstr>
    </vt:vector>
  </TitlesOfParts>
  <Company>Forestry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stuart.moscrop</dc:creator>
  <cp:lastModifiedBy>Stuart Moscrop</cp:lastModifiedBy>
  <cp:lastPrinted>2024-07-19T09:10:02Z</cp:lastPrinted>
  <dcterms:created xsi:type="dcterms:W3CDTF">2004-02-23T15:45:34Z</dcterms:created>
  <dcterms:modified xsi:type="dcterms:W3CDTF">2024-07-19T09:10:28Z</dcterms:modified>
</cp:coreProperties>
</file>